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90" windowWidth="27810" windowHeight="12585" activeTab="1"/>
  </bookViews>
  <sheets>
    <sheet name="50 uM NAD" sheetId="1" r:id="rId1"/>
    <sheet name="100 uM NAD" sheetId="2" r:id="rId2"/>
    <sheet name="500 uM NAD" sheetId="3" r:id="rId3"/>
  </sheets>
  <calcPr calcId="145621"/>
</workbook>
</file>

<file path=xl/calcChain.xml><?xml version="1.0" encoding="utf-8"?>
<calcChain xmlns="http://schemas.openxmlformats.org/spreadsheetml/2006/main">
  <c r="F29" i="2" l="1"/>
  <c r="G29" i="2" s="1"/>
  <c r="E29" i="2"/>
  <c r="F28" i="2"/>
  <c r="G28" i="2" s="1"/>
  <c r="E28" i="2"/>
  <c r="F27" i="2"/>
  <c r="G27" i="2" s="1"/>
  <c r="E27" i="2"/>
  <c r="F26" i="2"/>
  <c r="G26" i="2" s="1"/>
  <c r="E26" i="2"/>
  <c r="F25" i="2"/>
  <c r="G25" i="2" s="1"/>
  <c r="E25" i="2"/>
  <c r="F24" i="2"/>
  <c r="G24" i="2" s="1"/>
  <c r="E24" i="2"/>
  <c r="F19" i="2"/>
  <c r="G19" i="2" s="1"/>
  <c r="E19" i="2"/>
  <c r="F18" i="2"/>
  <c r="G18" i="2" s="1"/>
  <c r="E18" i="2"/>
  <c r="F17" i="2"/>
  <c r="G17" i="2" s="1"/>
  <c r="E17" i="2"/>
  <c r="F16" i="2"/>
  <c r="G16" i="2" s="1"/>
  <c r="E16" i="2"/>
  <c r="F15" i="2"/>
  <c r="G15" i="2" s="1"/>
  <c r="E15" i="2"/>
  <c r="F14" i="2"/>
  <c r="G14" i="2" s="1"/>
  <c r="E14" i="2"/>
  <c r="F9" i="2"/>
  <c r="G9" i="2" s="1"/>
  <c r="E9" i="2"/>
  <c r="F8" i="2"/>
  <c r="G8" i="2" s="1"/>
  <c r="E8" i="2"/>
  <c r="F7" i="2"/>
  <c r="G7" i="2" s="1"/>
  <c r="E7" i="2"/>
  <c r="F6" i="2"/>
  <c r="G6" i="2" s="1"/>
  <c r="E6" i="2"/>
  <c r="F5" i="2"/>
  <c r="G5" i="2" s="1"/>
  <c r="E5" i="2"/>
  <c r="F4" i="2"/>
  <c r="G4" i="2" s="1"/>
  <c r="E4" i="2"/>
  <c r="F29" i="1" l="1"/>
  <c r="G29" i="1" s="1"/>
  <c r="E29" i="1"/>
  <c r="F28" i="1"/>
  <c r="G28" i="1" s="1"/>
  <c r="E28" i="1"/>
  <c r="F27" i="1"/>
  <c r="G27" i="1" s="1"/>
  <c r="E27" i="1"/>
  <c r="F26" i="1"/>
  <c r="G26" i="1" s="1"/>
  <c r="E26" i="1"/>
  <c r="F25" i="1"/>
  <c r="G25" i="1" s="1"/>
  <c r="E25" i="1"/>
  <c r="F24" i="1"/>
  <c r="G24" i="1" s="1"/>
  <c r="E24" i="1"/>
  <c r="F19" i="1"/>
  <c r="G19" i="1" s="1"/>
  <c r="E19" i="1"/>
  <c r="F18" i="1"/>
  <c r="G18" i="1" s="1"/>
  <c r="E18" i="1"/>
  <c r="F17" i="1"/>
  <c r="G17" i="1" s="1"/>
  <c r="E17" i="1"/>
  <c r="F16" i="1"/>
  <c r="G16" i="1" s="1"/>
  <c r="E16" i="1"/>
  <c r="F15" i="1"/>
  <c r="G15" i="1" s="1"/>
  <c r="E15" i="1"/>
  <c r="F14" i="1"/>
  <c r="E14" i="1"/>
  <c r="G14" i="1" s="1"/>
  <c r="F9" i="1"/>
  <c r="G9" i="1" s="1"/>
  <c r="E9" i="1"/>
  <c r="F8" i="1"/>
  <c r="G8" i="1" s="1"/>
  <c r="E8" i="1"/>
  <c r="F7" i="1"/>
  <c r="G7" i="1" s="1"/>
  <c r="E7" i="1"/>
  <c r="F6" i="1"/>
  <c r="G6" i="1" s="1"/>
  <c r="E6" i="1"/>
  <c r="F5" i="1"/>
  <c r="G5" i="1" s="1"/>
  <c r="E5" i="1"/>
  <c r="F4" i="1"/>
  <c r="G4" i="1" s="1"/>
  <c r="E4" i="1"/>
</calcChain>
</file>

<file path=xl/sharedStrings.xml><?xml version="1.0" encoding="utf-8"?>
<sst xmlns="http://schemas.openxmlformats.org/spreadsheetml/2006/main" count="54" uniqueCount="16">
  <si>
    <t>BUFFER</t>
  </si>
  <si>
    <t>[P], uM with 50 uM NAD, 600 uM K122</t>
  </si>
  <si>
    <t>Time</t>
  </si>
  <si>
    <t>Set-1</t>
  </si>
  <si>
    <t>Set-2</t>
  </si>
  <si>
    <t>Set3</t>
  </si>
  <si>
    <t>AVE</t>
  </si>
  <si>
    <t>SDEV</t>
  </si>
  <si>
    <t>%CV</t>
  </si>
  <si>
    <t>DMSO</t>
  </si>
  <si>
    <t>HONOKIOL</t>
  </si>
  <si>
    <t>100 uM NAD, 600 uM K122</t>
  </si>
  <si>
    <t>Set-3 uM</t>
  </si>
  <si>
    <t>Set-2, uM</t>
  </si>
  <si>
    <t>Set-1, uM</t>
  </si>
  <si>
    <t>Honokiol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</si>
</sst>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/>
    <xf numFmtId="0" fontId="0" fillId="0" borderId="21" xfId="0" applyBorder="1"/>
    <xf numFmtId="0" fontId="0" fillId="0" borderId="25" xfId="0" applyBorder="1"/>
    <xf numFmtId="164" fontId="0" fillId="0" borderId="1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33" sqref="D33"/>
    </sheetView>
  </sheetViews>
  <sheetFormatPr defaultRowHeight="15" x14ac:dyDescent="0.25"/>
  <cols>
    <col min="1" max="1" width="12.28515625" customWidth="1"/>
    <col min="4" max="4" width="11.140625" customWidth="1"/>
  </cols>
  <sheetData>
    <row r="1" spans="1:7" ht="15.75" thickBot="1" x14ac:dyDescent="0.3"/>
    <row r="2" spans="1:7" ht="30" customHeight="1" thickBot="1" x14ac:dyDescent="0.3">
      <c r="A2" s="1" t="s">
        <v>0</v>
      </c>
      <c r="B2" s="2" t="s">
        <v>1</v>
      </c>
      <c r="C2" s="2"/>
      <c r="D2" s="2"/>
      <c r="E2" s="3"/>
      <c r="F2" s="3"/>
      <c r="G2" s="4"/>
    </row>
    <row r="3" spans="1:7" ht="15.75" thickBot="1" x14ac:dyDescent="0.3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6" t="s">
        <v>7</v>
      </c>
      <c r="G3" s="7" t="s">
        <v>8</v>
      </c>
    </row>
    <row r="4" spans="1:7" x14ac:dyDescent="0.25">
      <c r="A4" s="54">
        <v>10</v>
      </c>
      <c r="B4" s="30">
        <v>3.1060701851848282</v>
      </c>
      <c r="C4" s="31">
        <v>3.1304850219737186</v>
      </c>
      <c r="D4" s="32">
        <v>3.1276871563179678</v>
      </c>
      <c r="E4" s="30">
        <f>AVERAGE(B4:D4)</f>
        <v>3.1214141211588387</v>
      </c>
      <c r="F4" s="31">
        <f>STDEV(B4:D4)</f>
        <v>1.3361672479064706E-2</v>
      </c>
      <c r="G4" s="32">
        <f>(F4/E4)*100</f>
        <v>0.42806471555604181</v>
      </c>
    </row>
    <row r="5" spans="1:7" x14ac:dyDescent="0.25">
      <c r="A5" s="55">
        <v>20</v>
      </c>
      <c r="B5" s="53">
        <v>5.0121978496042026</v>
      </c>
      <c r="C5" s="35">
        <v>4.9978775951254599</v>
      </c>
      <c r="D5" s="36">
        <v>4.9757524708483318</v>
      </c>
      <c r="E5" s="37">
        <f t="shared" ref="E5:E9" si="0">AVERAGE(B5:D5)</f>
        <v>4.9952759718593311</v>
      </c>
      <c r="F5" s="35">
        <f t="shared" ref="F5:F9" si="1">STDEV(B5:D5)</f>
        <v>1.8361447134658645E-2</v>
      </c>
      <c r="G5" s="36">
        <f t="shared" ref="G5:G9" si="2">(F5/E5)*100</f>
        <v>0.36757623078478657</v>
      </c>
    </row>
    <row r="6" spans="1:7" x14ac:dyDescent="0.25">
      <c r="A6" s="55">
        <v>30</v>
      </c>
      <c r="B6" s="37">
        <v>7.3625406684508592</v>
      </c>
      <c r="C6" s="35">
        <v>7.3156141089798927</v>
      </c>
      <c r="D6" s="36">
        <v>6.8816576704456383</v>
      </c>
      <c r="E6" s="37">
        <f t="shared" si="0"/>
        <v>7.1866041492921298</v>
      </c>
      <c r="F6" s="35">
        <f t="shared" si="1"/>
        <v>0.26513164978289738</v>
      </c>
      <c r="G6" s="36">
        <f t="shared" si="2"/>
        <v>3.6892479991264366</v>
      </c>
    </row>
    <row r="7" spans="1:7" x14ac:dyDescent="0.25">
      <c r="A7" s="55">
        <v>40</v>
      </c>
      <c r="B7" s="37">
        <v>8.3258553867142737</v>
      </c>
      <c r="C7" s="35">
        <v>8.2287786176469861</v>
      </c>
      <c r="D7" s="36">
        <v>8.0731021322601428</v>
      </c>
      <c r="E7" s="37">
        <f t="shared" si="0"/>
        <v>8.2092453788738009</v>
      </c>
      <c r="F7" s="35">
        <f t="shared" si="1"/>
        <v>0.12750377434419877</v>
      </c>
      <c r="G7" s="36">
        <f t="shared" si="2"/>
        <v>1.5531728978686052</v>
      </c>
    </row>
    <row r="8" spans="1:7" x14ac:dyDescent="0.25">
      <c r="A8" s="55">
        <v>80</v>
      </c>
      <c r="B8" s="37">
        <v>14.295734842183373</v>
      </c>
      <c r="C8" s="35">
        <v>14.250974619166032</v>
      </c>
      <c r="D8" s="36">
        <v>13.456967565240987</v>
      </c>
      <c r="E8" s="37">
        <f t="shared" si="0"/>
        <v>14.001225675530131</v>
      </c>
      <c r="F8" s="35">
        <f t="shared" si="1"/>
        <v>0.47187237400887616</v>
      </c>
      <c r="G8" s="36">
        <f t="shared" si="2"/>
        <v>3.370221900169533</v>
      </c>
    </row>
    <row r="9" spans="1:7" ht="15.75" thickBot="1" x14ac:dyDescent="0.3">
      <c r="A9" s="56">
        <v>120</v>
      </c>
      <c r="B9" s="39">
        <v>17.992657370366558</v>
      </c>
      <c r="C9" s="40">
        <v>17.682176647851239</v>
      </c>
      <c r="D9" s="41">
        <v>17.004759029858374</v>
      </c>
      <c r="E9" s="39">
        <f t="shared" si="0"/>
        <v>17.559864349358723</v>
      </c>
      <c r="F9" s="40">
        <f t="shared" si="1"/>
        <v>0.50517918263384332</v>
      </c>
      <c r="G9" s="41">
        <f t="shared" si="2"/>
        <v>2.8768968403351716</v>
      </c>
    </row>
    <row r="11" spans="1:7" ht="15.75" thickBot="1" x14ac:dyDescent="0.3"/>
    <row r="12" spans="1:7" ht="15.75" thickBot="1" x14ac:dyDescent="0.3">
      <c r="A12" s="1" t="s">
        <v>9</v>
      </c>
      <c r="B12" s="57" t="s">
        <v>1</v>
      </c>
      <c r="C12" s="58"/>
      <c r="D12" s="59"/>
      <c r="E12" s="3"/>
      <c r="F12" s="3"/>
      <c r="G12" s="4"/>
    </row>
    <row r="13" spans="1:7" ht="15.75" thickBot="1" x14ac:dyDescent="0.3">
      <c r="A13" s="60" t="s">
        <v>2</v>
      </c>
      <c r="B13" s="5" t="s">
        <v>3</v>
      </c>
      <c r="C13" s="6" t="s">
        <v>4</v>
      </c>
      <c r="D13" s="7" t="s">
        <v>5</v>
      </c>
      <c r="E13" s="6" t="s">
        <v>6</v>
      </c>
      <c r="F13" s="6" t="s">
        <v>7</v>
      </c>
      <c r="G13" s="7" t="s">
        <v>8</v>
      </c>
    </row>
    <row r="14" spans="1:7" x14ac:dyDescent="0.25">
      <c r="A14" s="54">
        <v>10</v>
      </c>
      <c r="B14" s="62">
        <v>2.8799892285373381</v>
      </c>
      <c r="C14" s="63">
        <v>2.8932928952134596</v>
      </c>
      <c r="D14" s="64">
        <v>2.9049832352742562</v>
      </c>
      <c r="E14" s="33">
        <f>AVERAGE(B14:D14)</f>
        <v>2.8927551196750181</v>
      </c>
      <c r="F14" s="31">
        <f>STDEV(B14:D14)</f>
        <v>1.2505678513722732E-2</v>
      </c>
      <c r="G14" s="32">
        <f>(F14/E14)*100</f>
        <v>0.43231030613914051</v>
      </c>
    </row>
    <row r="15" spans="1:7" x14ac:dyDescent="0.25">
      <c r="A15" s="55">
        <v>20</v>
      </c>
      <c r="B15" s="53">
        <v>4.5354430479555621</v>
      </c>
      <c r="C15" s="35">
        <v>4.512199467269979</v>
      </c>
      <c r="D15" s="65">
        <v>4.5807762208342764</v>
      </c>
      <c r="E15" s="52">
        <f t="shared" ref="E15:E19" si="3">AVERAGE(B15:D15)</f>
        <v>4.5428062453532725</v>
      </c>
      <c r="F15" s="35">
        <f t="shared" ref="F15:F19" si="4">STDEV(B15:D15)</f>
        <v>3.4876285485883243E-2</v>
      </c>
      <c r="G15" s="36">
        <f t="shared" ref="G15:G19" si="5">(F15/E15)*100</f>
        <v>0.7677255775889047</v>
      </c>
    </row>
    <row r="16" spans="1:7" x14ac:dyDescent="0.25">
      <c r="A16" s="55">
        <v>30</v>
      </c>
      <c r="B16" s="37">
        <v>5.9409996731312029</v>
      </c>
      <c r="C16" s="35">
        <v>5.8890095026111631</v>
      </c>
      <c r="D16" s="65">
        <v>5.4736339155741796</v>
      </c>
      <c r="E16" s="52">
        <f t="shared" si="3"/>
        <v>5.7678810304388479</v>
      </c>
      <c r="F16" s="35">
        <f t="shared" si="4"/>
        <v>0.25614794145632319</v>
      </c>
      <c r="G16" s="36">
        <f t="shared" si="5"/>
        <v>4.4409366300128807</v>
      </c>
    </row>
    <row r="17" spans="1:7" x14ac:dyDescent="0.25">
      <c r="A17" s="55">
        <v>40</v>
      </c>
      <c r="B17" s="37">
        <v>11.782842450207113</v>
      </c>
      <c r="C17" s="35">
        <v>11.68296500949524</v>
      </c>
      <c r="D17" s="65">
        <v>11.799411073432152</v>
      </c>
      <c r="E17" s="52">
        <f t="shared" si="3"/>
        <v>11.755072844378169</v>
      </c>
      <c r="F17" s="35">
        <f t="shared" si="4"/>
        <v>6.2994322819767662E-2</v>
      </c>
      <c r="G17" s="36">
        <f t="shared" si="5"/>
        <v>0.53589053554776156</v>
      </c>
    </row>
    <row r="18" spans="1:7" x14ac:dyDescent="0.25">
      <c r="A18" s="55">
        <v>80</v>
      </c>
      <c r="B18" s="37">
        <v>11.745081941730282</v>
      </c>
      <c r="C18" s="35">
        <v>11.68296500949524</v>
      </c>
      <c r="D18" s="65">
        <v>11.799410835643299</v>
      </c>
      <c r="E18" s="52">
        <f t="shared" si="3"/>
        <v>11.742485928956272</v>
      </c>
      <c r="F18" s="35">
        <f t="shared" si="4"/>
        <v>5.8266303028149183E-2</v>
      </c>
      <c r="G18" s="36">
        <f t="shared" si="5"/>
        <v>0.49620074812666326</v>
      </c>
    </row>
    <row r="19" spans="1:7" ht="15.75" thickBot="1" x14ac:dyDescent="0.3">
      <c r="A19" s="56">
        <v>120</v>
      </c>
      <c r="B19" s="39">
        <v>15.766395063938614</v>
      </c>
      <c r="C19" s="40">
        <v>15.746528733687228</v>
      </c>
      <c r="D19" s="66">
        <v>14.931198408627042</v>
      </c>
      <c r="E19" s="61">
        <f t="shared" si="3"/>
        <v>15.481374068750961</v>
      </c>
      <c r="F19" s="40">
        <f t="shared" si="4"/>
        <v>0.47656962819089421</v>
      </c>
      <c r="G19" s="41">
        <f t="shared" si="5"/>
        <v>3.078341922845508</v>
      </c>
    </row>
    <row r="21" spans="1:7" ht="15.75" customHeight="1" thickBot="1" x14ac:dyDescent="0.3"/>
    <row r="22" spans="1:7" ht="25.5" customHeight="1" thickBot="1" x14ac:dyDescent="0.3">
      <c r="A22" s="1" t="s">
        <v>10</v>
      </c>
      <c r="B22" s="2" t="s">
        <v>1</v>
      </c>
      <c r="C22" s="2"/>
      <c r="D22" s="2"/>
      <c r="E22" s="3"/>
      <c r="F22" s="3"/>
      <c r="G22" s="4"/>
    </row>
    <row r="23" spans="1:7" ht="15.75" thickBot="1" x14ac:dyDescent="0.3">
      <c r="A23" s="60" t="s">
        <v>2</v>
      </c>
      <c r="B23" s="5" t="s">
        <v>3</v>
      </c>
      <c r="C23" s="6" t="s">
        <v>4</v>
      </c>
      <c r="D23" s="7" t="s">
        <v>5</v>
      </c>
      <c r="E23" s="5" t="s">
        <v>6</v>
      </c>
      <c r="F23" s="6" t="s">
        <v>7</v>
      </c>
      <c r="G23" s="7" t="s">
        <v>8</v>
      </c>
    </row>
    <row r="24" spans="1:7" x14ac:dyDescent="0.25">
      <c r="A24" s="54">
        <v>10</v>
      </c>
      <c r="B24" s="62">
        <v>1.6354505694732548</v>
      </c>
      <c r="C24" s="63">
        <v>1.6111204744192245</v>
      </c>
      <c r="D24" s="67">
        <v>1.5541263337453759</v>
      </c>
      <c r="E24" s="33">
        <f>AVERAGE(B24:D24)</f>
        <v>1.6002324592126183</v>
      </c>
      <c r="F24" s="31">
        <f>STDEV(B24:D24)</f>
        <v>4.174110067469914E-2</v>
      </c>
      <c r="G24" s="32">
        <f>(F24/E24)*100</f>
        <v>2.6084398197520327</v>
      </c>
    </row>
    <row r="25" spans="1:7" x14ac:dyDescent="0.25">
      <c r="A25" s="55">
        <v>20</v>
      </c>
      <c r="B25" s="37">
        <v>2.0451592974223876</v>
      </c>
      <c r="C25" s="35">
        <v>1.9540146875377433</v>
      </c>
      <c r="D25" s="36">
        <v>1.7920936170837285</v>
      </c>
      <c r="E25" s="52">
        <f t="shared" ref="E25:E29" si="6">AVERAGE(B25:D25)</f>
        <v>1.9304225340146199</v>
      </c>
      <c r="F25" s="35">
        <f t="shared" ref="F25:F29" si="7">STDEV(B25:D25)</f>
        <v>0.12817176725867155</v>
      </c>
      <c r="G25" s="36">
        <f t="shared" ref="G25:G29" si="8">(F25/E25)*100</f>
        <v>6.6395706121456231</v>
      </c>
    </row>
    <row r="26" spans="1:7" x14ac:dyDescent="0.25">
      <c r="A26" s="55">
        <v>30</v>
      </c>
      <c r="B26" s="37">
        <v>2.5282483096855612</v>
      </c>
      <c r="C26" s="35">
        <v>2.4244504900689385</v>
      </c>
      <c r="D26" s="36">
        <v>2.3476946261085456</v>
      </c>
      <c r="E26" s="52">
        <f t="shared" si="6"/>
        <v>2.4334644752876819</v>
      </c>
      <c r="F26" s="35">
        <f t="shared" si="7"/>
        <v>9.0613724735550197E-2</v>
      </c>
      <c r="G26" s="36">
        <f t="shared" si="8"/>
        <v>3.7236510191848158</v>
      </c>
    </row>
    <row r="27" spans="1:7" x14ac:dyDescent="0.25">
      <c r="A27" s="55">
        <v>40</v>
      </c>
      <c r="B27" s="37">
        <v>3.0382848260363926</v>
      </c>
      <c r="C27" s="35">
        <v>2.96047851427124</v>
      </c>
      <c r="D27" s="36">
        <v>2.6734882073702022</v>
      </c>
      <c r="E27" s="52">
        <f t="shared" si="6"/>
        <v>2.8907505158926114</v>
      </c>
      <c r="F27" s="35">
        <f t="shared" si="7"/>
        <v>0.19213442837240022</v>
      </c>
      <c r="G27" s="36">
        <f t="shared" si="8"/>
        <v>6.6465240537394692</v>
      </c>
    </row>
    <row r="28" spans="1:7" x14ac:dyDescent="0.25">
      <c r="A28" s="55">
        <v>80</v>
      </c>
      <c r="B28" s="37">
        <v>4.2706079544041975</v>
      </c>
      <c r="C28" s="35">
        <v>4.2456746719561007</v>
      </c>
      <c r="D28" s="36">
        <v>4.0965162227950369</v>
      </c>
      <c r="E28" s="52">
        <f t="shared" si="6"/>
        <v>4.2042662830517781</v>
      </c>
      <c r="F28" s="35">
        <f t="shared" si="7"/>
        <v>9.4143368101038891E-2</v>
      </c>
      <c r="G28" s="36">
        <f t="shared" si="8"/>
        <v>2.2392341912440052</v>
      </c>
    </row>
    <row r="29" spans="1:7" ht="15.75" thickBot="1" x14ac:dyDescent="0.3">
      <c r="A29" s="56">
        <v>120</v>
      </c>
      <c r="B29" s="39">
        <v>5.0741443552111631</v>
      </c>
      <c r="C29" s="40">
        <v>5.2011729744715725</v>
      </c>
      <c r="D29" s="41">
        <v>4.8185584320324297</v>
      </c>
      <c r="E29" s="61">
        <f t="shared" si="6"/>
        <v>5.0312919205717215</v>
      </c>
      <c r="F29" s="40">
        <f t="shared" si="7"/>
        <v>0.19487360105302701</v>
      </c>
      <c r="G29" s="41">
        <f t="shared" si="8"/>
        <v>3.8732318483894073</v>
      </c>
    </row>
  </sheetData>
  <mergeCells count="3">
    <mergeCell ref="B2:D2"/>
    <mergeCell ref="B12:D12"/>
    <mergeCell ref="B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K25" sqref="K25"/>
    </sheetView>
  </sheetViews>
  <sheetFormatPr defaultRowHeight="15" x14ac:dyDescent="0.25"/>
  <sheetData>
    <row r="1" spans="1:7" ht="15.75" thickBot="1" x14ac:dyDescent="0.3"/>
    <row r="2" spans="1:7" ht="15.75" thickBot="1" x14ac:dyDescent="0.3">
      <c r="A2" s="8" t="s">
        <v>0</v>
      </c>
      <c r="B2" s="9" t="s">
        <v>11</v>
      </c>
      <c r="C2" s="9"/>
      <c r="D2" s="9"/>
      <c r="E2" s="10"/>
      <c r="F2" s="10"/>
      <c r="G2" s="11"/>
    </row>
    <row r="3" spans="1:7" ht="15.75" thickBot="1" x14ac:dyDescent="0.3">
      <c r="A3" s="12" t="s">
        <v>2</v>
      </c>
      <c r="B3" s="13" t="s">
        <v>12</v>
      </c>
      <c r="C3" s="10" t="s">
        <v>13</v>
      </c>
      <c r="D3" s="11" t="s">
        <v>14</v>
      </c>
      <c r="E3" s="14" t="s">
        <v>6</v>
      </c>
      <c r="F3" s="10" t="s">
        <v>7</v>
      </c>
      <c r="G3" s="11" t="s">
        <v>8</v>
      </c>
    </row>
    <row r="4" spans="1:7" x14ac:dyDescent="0.25">
      <c r="A4" s="15">
        <v>10</v>
      </c>
      <c r="B4" s="16">
        <v>4.189356650957496</v>
      </c>
      <c r="C4" s="17">
        <v>3.9660709157030727</v>
      </c>
      <c r="D4" s="18">
        <v>4.2479971072301366</v>
      </c>
      <c r="E4" s="19">
        <f t="shared" ref="E4:E9" si="0">AVERAGE(B4:D4)</f>
        <v>4.1344748912969012</v>
      </c>
      <c r="F4" s="20">
        <f t="shared" ref="F4:F9" si="1">STDEV(B4:D4)</f>
        <v>0.14876020981707808</v>
      </c>
      <c r="G4" s="21">
        <f t="shared" ref="G4:G9" si="2">(F4/E4)*100</f>
        <v>3.5980436144435024</v>
      </c>
    </row>
    <row r="5" spans="1:7" x14ac:dyDescent="0.25">
      <c r="A5" s="15">
        <v>20</v>
      </c>
      <c r="B5" s="22">
        <v>7.2925740869318609</v>
      </c>
      <c r="C5" s="23">
        <v>6.75647280354233</v>
      </c>
      <c r="D5" s="24">
        <v>7.3694893552401552</v>
      </c>
      <c r="E5" s="22">
        <f t="shared" si="0"/>
        <v>7.1395120819047824</v>
      </c>
      <c r="F5" s="23">
        <f t="shared" si="1"/>
        <v>0.33394356738984393</v>
      </c>
      <c r="G5" s="24">
        <f t="shared" si="2"/>
        <v>4.6774004099836137</v>
      </c>
    </row>
    <row r="6" spans="1:7" x14ac:dyDescent="0.25">
      <c r="A6" s="15">
        <v>30</v>
      </c>
      <c r="B6" s="22">
        <v>9.5245999999999995</v>
      </c>
      <c r="C6" s="23">
        <v>9.3097564341382757</v>
      </c>
      <c r="D6" s="24">
        <v>9.4694270654842345</v>
      </c>
      <c r="E6" s="22">
        <f t="shared" si="0"/>
        <v>9.4345944998741711</v>
      </c>
      <c r="F6" s="23">
        <f t="shared" si="1"/>
        <v>0.11157696970378701</v>
      </c>
      <c r="G6" s="24">
        <f t="shared" si="2"/>
        <v>1.1826366221174116</v>
      </c>
    </row>
    <row r="7" spans="1:7" x14ac:dyDescent="0.25">
      <c r="A7" s="15">
        <v>40</v>
      </c>
      <c r="B7" s="22">
        <v>12.801</v>
      </c>
      <c r="C7" s="23">
        <v>12.000454019331492</v>
      </c>
      <c r="D7" s="24">
        <v>12.763056383881862</v>
      </c>
      <c r="E7" s="22">
        <f t="shared" si="0"/>
        <v>12.521503467737785</v>
      </c>
      <c r="F7" s="23">
        <f t="shared" si="1"/>
        <v>0.45164070372853504</v>
      </c>
      <c r="G7" s="24">
        <f t="shared" si="2"/>
        <v>3.6069207255519076</v>
      </c>
    </row>
    <row r="8" spans="1:7" x14ac:dyDescent="0.25">
      <c r="A8" s="15">
        <v>80</v>
      </c>
      <c r="B8" s="22">
        <v>21.0413</v>
      </c>
      <c r="C8" s="23">
        <v>19.203037752972133</v>
      </c>
      <c r="D8" s="24">
        <v>19.794311849683648</v>
      </c>
      <c r="E8" s="22">
        <f t="shared" si="0"/>
        <v>20.012883200885259</v>
      </c>
      <c r="F8" s="23">
        <f t="shared" si="1"/>
        <v>0.93842000132486481</v>
      </c>
      <c r="G8" s="24">
        <f t="shared" si="2"/>
        <v>4.6890794889731549</v>
      </c>
    </row>
    <row r="9" spans="1:7" ht="15.75" thickBot="1" x14ac:dyDescent="0.3">
      <c r="A9" s="25">
        <v>120</v>
      </c>
      <c r="B9" s="26">
        <v>25.170500000000001</v>
      </c>
      <c r="C9" s="27">
        <v>25.574952804579297</v>
      </c>
      <c r="D9" s="28">
        <v>26.650032796186494</v>
      </c>
      <c r="E9" s="26">
        <f t="shared" si="0"/>
        <v>25.798495200255264</v>
      </c>
      <c r="F9" s="27">
        <f t="shared" si="1"/>
        <v>0.76467818443203206</v>
      </c>
      <c r="G9" s="28">
        <f t="shared" si="2"/>
        <v>2.9640418113397016</v>
      </c>
    </row>
    <row r="11" spans="1:7" ht="15.75" thickBot="1" x14ac:dyDescent="0.3"/>
    <row r="12" spans="1:7" ht="15.75" thickBot="1" x14ac:dyDescent="0.3">
      <c r="A12" s="8" t="s">
        <v>9</v>
      </c>
      <c r="B12" s="9" t="s">
        <v>11</v>
      </c>
      <c r="C12" s="9"/>
      <c r="D12" s="9"/>
      <c r="E12" s="10"/>
      <c r="F12" s="10"/>
      <c r="G12" s="11"/>
    </row>
    <row r="13" spans="1:7" ht="15.75" thickBot="1" x14ac:dyDescent="0.3">
      <c r="A13" s="12" t="s">
        <v>2</v>
      </c>
      <c r="B13" s="13" t="s">
        <v>12</v>
      </c>
      <c r="C13" s="10" t="s">
        <v>13</v>
      </c>
      <c r="D13" s="11" t="s">
        <v>14</v>
      </c>
      <c r="E13" s="14" t="s">
        <v>6</v>
      </c>
      <c r="F13" s="10" t="s">
        <v>7</v>
      </c>
      <c r="G13" s="11" t="s">
        <v>8</v>
      </c>
    </row>
    <row r="14" spans="1:7" x14ac:dyDescent="0.25">
      <c r="A14" s="29">
        <v>10</v>
      </c>
      <c r="B14" s="30">
        <v>3.9620000000000002</v>
      </c>
      <c r="C14" s="31">
        <v>4.1680000000000001</v>
      </c>
      <c r="D14" s="32">
        <v>4.3266</v>
      </c>
      <c r="E14" s="33">
        <f t="shared" ref="E14:E19" si="3">AVERAGE(B14:D14)</f>
        <v>4.1522000000000006</v>
      </c>
      <c r="F14" s="31">
        <f t="shared" ref="F14:F19" si="4">STDEV(B14:D14)</f>
        <v>0.18281280042710349</v>
      </c>
      <c r="G14" s="32">
        <f t="shared" ref="G14:G19" si="5">(F14/E14)*100</f>
        <v>4.4027937100116441</v>
      </c>
    </row>
    <row r="15" spans="1:7" x14ac:dyDescent="0.25">
      <c r="A15" s="29">
        <v>20</v>
      </c>
      <c r="B15" s="34">
        <v>6.5255618078916715</v>
      </c>
      <c r="C15" s="35">
        <v>6.85021468383861</v>
      </c>
      <c r="D15" s="36">
        <v>7.2787513219200131</v>
      </c>
      <c r="E15" s="33">
        <f t="shared" si="3"/>
        <v>6.8848426045500979</v>
      </c>
      <c r="F15" s="31">
        <f t="shared" si="4"/>
        <v>0.37778688526755821</v>
      </c>
      <c r="G15" s="32">
        <f t="shared" si="5"/>
        <v>5.4872261715595947</v>
      </c>
    </row>
    <row r="16" spans="1:7" x14ac:dyDescent="0.25">
      <c r="A16" s="29">
        <v>30</v>
      </c>
      <c r="B16" s="37">
        <v>8.8969000000000005</v>
      </c>
      <c r="C16" s="35">
        <v>9.1496359402851866</v>
      </c>
      <c r="D16" s="36">
        <v>9.7464538980741313</v>
      </c>
      <c r="E16" s="33">
        <f t="shared" si="3"/>
        <v>9.2643299461197728</v>
      </c>
      <c r="F16" s="31">
        <f t="shared" si="4"/>
        <v>0.43623559307331372</v>
      </c>
      <c r="G16" s="32">
        <f t="shared" si="5"/>
        <v>4.7087657241312364</v>
      </c>
    </row>
    <row r="17" spans="1:7" x14ac:dyDescent="0.25">
      <c r="A17" s="29">
        <v>40</v>
      </c>
      <c r="B17" s="37">
        <v>10.835800000000001</v>
      </c>
      <c r="C17" s="35">
        <v>11.87718160845824</v>
      </c>
      <c r="D17" s="36">
        <v>12.123176063847351</v>
      </c>
      <c r="E17" s="33">
        <f t="shared" si="3"/>
        <v>11.612052557435199</v>
      </c>
      <c r="F17" s="31">
        <f t="shared" si="4"/>
        <v>0.68341374197045446</v>
      </c>
      <c r="G17" s="32">
        <f t="shared" si="5"/>
        <v>5.885382783019395</v>
      </c>
    </row>
    <row r="18" spans="1:7" x14ac:dyDescent="0.25">
      <c r="A18" s="29">
        <v>80</v>
      </c>
      <c r="B18" s="37">
        <v>18.146139999999999</v>
      </c>
      <c r="C18" s="35">
        <v>18.827451087039819</v>
      </c>
      <c r="D18" s="36">
        <v>19.491195346580572</v>
      </c>
      <c r="E18" s="33">
        <f t="shared" si="3"/>
        <v>18.821595477873462</v>
      </c>
      <c r="F18" s="31">
        <f t="shared" si="4"/>
        <v>0.67254679202288814</v>
      </c>
      <c r="G18" s="32">
        <f t="shared" si="5"/>
        <v>3.5732719514322233</v>
      </c>
    </row>
    <row r="19" spans="1:7" ht="15.75" thickBot="1" x14ac:dyDescent="0.3">
      <c r="A19" s="38">
        <v>120</v>
      </c>
      <c r="B19" s="39">
        <v>23.763739999999999</v>
      </c>
      <c r="C19" s="40">
        <v>23.232210448247379</v>
      </c>
      <c r="D19" s="41">
        <v>24.357456950614559</v>
      </c>
      <c r="E19" s="33">
        <f t="shared" si="3"/>
        <v>23.784469132953976</v>
      </c>
      <c r="F19" s="31">
        <f t="shared" si="4"/>
        <v>0.56290958020552517</v>
      </c>
      <c r="G19" s="32">
        <f t="shared" si="5"/>
        <v>2.3667107180693803</v>
      </c>
    </row>
    <row r="21" spans="1:7" ht="15.75" thickBot="1" x14ac:dyDescent="0.3"/>
    <row r="22" spans="1:7" ht="15.75" thickBot="1" x14ac:dyDescent="0.3">
      <c r="A22" s="8" t="s">
        <v>15</v>
      </c>
      <c r="B22" s="9" t="s">
        <v>11</v>
      </c>
      <c r="C22" s="9"/>
      <c r="D22" s="9"/>
      <c r="E22" s="10"/>
      <c r="F22" s="10"/>
      <c r="G22" s="11"/>
    </row>
    <row r="23" spans="1:7" ht="15.75" thickBot="1" x14ac:dyDescent="0.3">
      <c r="A23" s="12" t="s">
        <v>2</v>
      </c>
      <c r="B23" s="42" t="s">
        <v>12</v>
      </c>
      <c r="C23" s="43" t="s">
        <v>13</v>
      </c>
      <c r="D23" s="44" t="s">
        <v>14</v>
      </c>
      <c r="E23" s="14" t="s">
        <v>6</v>
      </c>
      <c r="F23" s="10" t="s">
        <v>7</v>
      </c>
      <c r="G23" s="11" t="s">
        <v>8</v>
      </c>
    </row>
    <row r="24" spans="1:7" x14ac:dyDescent="0.25">
      <c r="A24" s="29">
        <v>10</v>
      </c>
      <c r="B24" s="45">
        <v>2.2090000000000001</v>
      </c>
      <c r="C24" s="35">
        <v>2.0375202320976502</v>
      </c>
      <c r="D24" s="35">
        <v>2.2590107586283934</v>
      </c>
      <c r="E24" s="33">
        <f t="shared" ref="E24:E29" si="6">AVERAGE(B24:D24)</f>
        <v>2.1685103302420146</v>
      </c>
      <c r="F24" s="31">
        <f t="shared" ref="F24:F29" si="7">STDEV(B24:D24)</f>
        <v>0.11616399336089263</v>
      </c>
      <c r="G24" s="32">
        <f t="shared" ref="G24:G29" si="8">(F24/E24)*100</f>
        <v>5.3568568127562592</v>
      </c>
    </row>
    <row r="25" spans="1:7" x14ac:dyDescent="0.25">
      <c r="A25" s="29">
        <v>20</v>
      </c>
      <c r="B25" s="46">
        <v>4.04</v>
      </c>
      <c r="C25" s="35">
        <v>2.8834564043808473</v>
      </c>
      <c r="D25" s="35">
        <v>2.9193514495944153</v>
      </c>
      <c r="E25" s="33">
        <f t="shared" si="6"/>
        <v>3.2809359513250875</v>
      </c>
      <c r="F25" s="31">
        <f t="shared" si="7"/>
        <v>0.65761370580363165</v>
      </c>
      <c r="G25" s="32">
        <f t="shared" si="8"/>
        <v>20.043478920642691</v>
      </c>
    </row>
    <row r="26" spans="1:7" x14ac:dyDescent="0.25">
      <c r="A26" s="29">
        <v>30</v>
      </c>
      <c r="B26" s="47">
        <v>3.7</v>
      </c>
      <c r="C26" s="35">
        <v>3.5074007465012915</v>
      </c>
      <c r="D26" s="35">
        <v>3.8905496236376793</v>
      </c>
      <c r="E26" s="33">
        <f t="shared" si="6"/>
        <v>3.6993167900463235</v>
      </c>
      <c r="F26" s="31">
        <f t="shared" si="7"/>
        <v>0.19157535226275665</v>
      </c>
      <c r="G26" s="32">
        <f t="shared" si="8"/>
        <v>5.1786684713843529</v>
      </c>
    </row>
    <row r="27" spans="1:7" x14ac:dyDescent="0.25">
      <c r="A27" s="29">
        <v>40</v>
      </c>
      <c r="B27" s="47">
        <v>4.0389999999999997</v>
      </c>
      <c r="C27" s="35">
        <v>4.2156715849611199</v>
      </c>
      <c r="D27" s="35">
        <v>4.7606386699698504</v>
      </c>
      <c r="E27" s="33">
        <f t="shared" si="6"/>
        <v>4.3384367516436564</v>
      </c>
      <c r="F27" s="31">
        <f t="shared" si="7"/>
        <v>0.37615695807987792</v>
      </c>
      <c r="G27" s="32">
        <f t="shared" si="8"/>
        <v>8.6703340307396992</v>
      </c>
    </row>
    <row r="28" spans="1:7" x14ac:dyDescent="0.25">
      <c r="A28" s="29">
        <v>80</v>
      </c>
      <c r="B28" s="47">
        <v>6.8120000000000003</v>
      </c>
      <c r="C28" s="35">
        <v>7.0167143460170793</v>
      </c>
      <c r="D28" s="35">
        <v>7.4672992193455228</v>
      </c>
      <c r="E28" s="33">
        <f t="shared" si="6"/>
        <v>7.0986711884542011</v>
      </c>
      <c r="F28" s="31">
        <f t="shared" si="7"/>
        <v>0.33524910102103206</v>
      </c>
      <c r="G28" s="32">
        <f t="shared" si="8"/>
        <v>4.7227022089191255</v>
      </c>
    </row>
    <row r="29" spans="1:7" ht="15.75" thickBot="1" x14ac:dyDescent="0.3">
      <c r="A29" s="38">
        <v>120</v>
      </c>
      <c r="B29" s="48">
        <v>8.8000000000000007</v>
      </c>
      <c r="C29" s="35">
        <v>9.3437166138295034</v>
      </c>
      <c r="D29" s="35">
        <v>9.4583804366148154</v>
      </c>
      <c r="E29" s="49">
        <f t="shared" si="6"/>
        <v>9.2006990168147738</v>
      </c>
      <c r="F29" s="50">
        <f t="shared" si="7"/>
        <v>0.35171966766329593</v>
      </c>
      <c r="G29" s="51">
        <f t="shared" si="8"/>
        <v>3.8227494130664343</v>
      </c>
    </row>
  </sheetData>
  <mergeCells count="3">
    <mergeCell ref="B2:D2"/>
    <mergeCell ref="B12:D12"/>
    <mergeCell ref="B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50 uM NAD</vt:lpstr>
      <vt:lpstr>100 uM NAD</vt:lpstr>
      <vt:lpstr>500 uM NAD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Upadhyay</dc:creator>
  <cp:lastModifiedBy>Alok Upadhyay</cp:lastModifiedBy>
  <dcterms:created xsi:type="dcterms:W3CDTF">2016-10-14T19:36:02Z</dcterms:created>
  <dcterms:modified xsi:type="dcterms:W3CDTF">2016-10-14T19:42:53Z</dcterms:modified>
</cp:coreProperties>
</file>